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1100173\Desktop\"/>
    </mc:Choice>
  </mc:AlternateContent>
  <bookViews>
    <workbookView xWindow="0" yWindow="0" windowWidth="20460" windowHeight="7020"/>
  </bookViews>
  <sheets>
    <sheet name="2022 to 2023" sheetId="1" r:id="rId1"/>
  </sheets>
  <externalReferences>
    <externalReference r:id="rId2"/>
  </externalReferences>
  <definedNames>
    <definedName name="_xlnm._FilterDatabase" localSheetId="0" hidden="1">'2022 to 2023'!$H$3:$N$24</definedName>
  </definedNames>
  <calcPr calcId="162913"/>
</workbook>
</file>

<file path=xl/calcChain.xml><?xml version="1.0" encoding="utf-8"?>
<calcChain xmlns="http://schemas.openxmlformats.org/spreadsheetml/2006/main">
  <c r="L4" i="1" l="1"/>
  <c r="L13" i="1"/>
  <c r="L16" i="1"/>
  <c r="L22" i="1"/>
  <c r="L24" i="1"/>
  <c r="M4" i="1"/>
  <c r="M13" i="1"/>
  <c r="M16" i="1"/>
  <c r="M22" i="1"/>
  <c r="M24" i="1"/>
  <c r="N4" i="1"/>
  <c r="N13" i="1"/>
  <c r="N16" i="1"/>
  <c r="N17" i="1"/>
  <c r="N18" i="1"/>
  <c r="N19" i="1"/>
  <c r="N20" i="1"/>
  <c r="N22" i="1"/>
  <c r="N24" i="1"/>
  <c r="K16" i="1"/>
  <c r="K17" i="1"/>
  <c r="K18" i="1"/>
  <c r="K19" i="1"/>
  <c r="K20" i="1"/>
  <c r="K24" i="1"/>
</calcChain>
</file>

<file path=xl/sharedStrings.xml><?xml version="1.0" encoding="utf-8"?>
<sst xmlns="http://schemas.openxmlformats.org/spreadsheetml/2006/main" count="84" uniqueCount="44">
  <si>
    <t>NO</t>
  </si>
  <si>
    <t>P_NO</t>
  </si>
  <si>
    <t>WO</t>
  </si>
  <si>
    <t>D/C</t>
  </si>
  <si>
    <t>L/C</t>
  </si>
  <si>
    <t>96.1531T00</t>
  </si>
  <si>
    <t>002638009115</t>
  </si>
  <si>
    <t>220829</t>
  </si>
  <si>
    <t>Y220829E1302KFFWX31</t>
  </si>
  <si>
    <t>230508</t>
  </si>
  <si>
    <t>Y230508O1302KFFWX23-</t>
  </si>
  <si>
    <t>Y230508O1302KFFWX23B</t>
  </si>
  <si>
    <t>230512</t>
  </si>
  <si>
    <t>Y230512E1302KFFWX09-</t>
  </si>
  <si>
    <t>Y230512E1801KFFWX09-</t>
  </si>
  <si>
    <t>Y230512E3002KFFWX30-</t>
  </si>
  <si>
    <t>Y230512G1301KFFWX23-</t>
  </si>
  <si>
    <t>Y230512O1302KFFWX09-</t>
  </si>
  <si>
    <t>Y230512O1302KFFWX09B</t>
  </si>
  <si>
    <t>002638009855</t>
  </si>
  <si>
    <t>230522</t>
  </si>
  <si>
    <t>Y230522E1301KFFWX09-</t>
  </si>
  <si>
    <t>Y230522E1302KFFWX09-</t>
  </si>
  <si>
    <t>230624</t>
  </si>
  <si>
    <t>Y230624E1302KFFWX34</t>
  </si>
  <si>
    <t>002638010556</t>
  </si>
  <si>
    <t>230722</t>
  </si>
  <si>
    <t>Y230722E1302KFFWX31</t>
  </si>
  <si>
    <t>230723</t>
  </si>
  <si>
    <t>Y230723E1302KFFWX31</t>
  </si>
  <si>
    <t>002638010784</t>
  </si>
  <si>
    <t>Y230723E1302KFFWXR31</t>
  </si>
  <si>
    <t>002643003713</t>
  </si>
  <si>
    <t>221</t>
  </si>
  <si>
    <t>238</t>
  </si>
  <si>
    <t>239</t>
  </si>
  <si>
    <t>257</t>
  </si>
  <si>
    <t>PW05</t>
  </si>
  <si>
    <t>PW09</t>
  </si>
  <si>
    <t>PW13</t>
  </si>
  <si>
    <t>Qty</t>
  </si>
  <si>
    <t>Manufacture 
Date</t>
  </si>
  <si>
    <t>Bin code</t>
  </si>
  <si>
    <t>8K production from June Bin code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</si>
</sst>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"/>
  </numFmts>
  <fonts count="6">
    <font>
      <sz val="11"/>
      <name val="Calibri"/>
    </font>
    <font>
      <b/>
      <sz val="14"/>
      <name val="Arial"/>
    </font>
    <font>
      <b/>
      <sz val="12"/>
      <name val="Arial"/>
    </font>
    <font>
      <b/>
      <sz val="11"/>
      <color theme="1"/>
      <name val="Calibri"/>
    </font>
    <font>
      <b/>
      <sz val="11"/>
      <name val="Calibri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50"/>
        <bgColor theme="4" tint="0.79998168889431442"/>
      </patternFill>
    </fill>
  </fills>
  <borders count="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 applyNumberFormat="1" applyFont="1" applyProtection="1"/>
    <xf numFmtId="0" fontId="0" fillId="0" borderId="4" xfId="0" applyNumberFormat="1" applyFont="1" applyBorder="1" applyProtection="1"/>
    <xf numFmtId="0" fontId="2" fillId="0" borderId="4" xfId="0" applyNumberFormat="1" applyFont="1" applyBorder="1" applyAlignment="1" applyProtection="1">
      <alignment horizontal="center" vertical="center"/>
    </xf>
    <xf numFmtId="0" fontId="2" fillId="0" borderId="4" xfId="0" applyNumberFormat="1" applyFont="1" applyBorder="1" applyAlignment="1" applyProtection="1">
      <alignment horizontal="center" vertical="center" wrapText="1"/>
    </xf>
    <xf numFmtId="0" fontId="0" fillId="0" borderId="0" xfId="0" applyNumberFormat="1" applyFont="1" applyAlignment="1" applyProtection="1">
      <alignment vertical="center"/>
    </xf>
    <xf numFmtId="164" fontId="3" fillId="3" borderId="4" xfId="0" applyNumberFormat="1" applyFont="1" applyFill="1" applyBorder="1" applyAlignment="1">
      <alignment vertical="center"/>
    </xf>
    <xf numFmtId="0" fontId="4" fillId="2" borderId="4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Border="1" applyAlignment="1" applyProtection="1">
      <alignment horizontal="center"/>
    </xf>
    <xf numFmtId="0" fontId="2" fillId="0" borderId="1" xfId="0" applyNumberFormat="1" applyFont="1" applyBorder="1" applyAlignment="1" applyProtection="1">
      <alignment horizontal="center"/>
    </xf>
    <xf numFmtId="0" fontId="2" fillId="0" borderId="3" xfId="0" applyNumberFormat="1" applyFont="1" applyBorder="1" applyAlignment="1" applyProtection="1">
      <alignment horizontal="center"/>
    </xf>
    <xf numFmtId="14" fontId="0" fillId="0" borderId="5" xfId="0" applyNumberFormat="1" applyFont="1" applyBorder="1" applyAlignment="1" applyProtection="1">
      <alignment horizontal="center" vertical="center"/>
    </xf>
    <xf numFmtId="0" fontId="0" fillId="0" borderId="6" xfId="0" applyNumberFormat="1" applyFont="1" applyBorder="1" applyAlignment="1" applyProtection="1">
      <alignment horizontal="center" vertical="center"/>
    </xf>
    <xf numFmtId="0" fontId="0" fillId="0" borderId="7" xfId="0" applyNumberFormat="1" applyFont="1" applyBorder="1" applyAlignment="1" applyProtection="1">
      <alignment horizontal="center" vertical="center"/>
    </xf>
    <xf numFmtId="0" fontId="0" fillId="0" borderId="5" xfId="0" applyNumberFormat="1" applyFont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/>
    </xf>
    <xf numFmtId="0" fontId="0" fillId="2" borderId="4" xfId="0" applyNumberFormat="1" applyFont="1" applyFill="1" applyBorder="1" applyProtection="1"/>
    <xf numFmtId="0" fontId="0" fillId="2" borderId="5" xfId="0" applyNumberFormat="1" applyFont="1" applyFill="1" applyBorder="1" applyAlignment="1" applyProtection="1">
      <alignment horizontal="center" vertical="center"/>
    </xf>
    <xf numFmtId="14" fontId="0" fillId="2" borderId="5" xfId="0" applyNumberFormat="1" applyFont="1" applyFill="1" applyBorder="1" applyAlignment="1" applyProtection="1">
      <alignment horizontal="center" vertical="center"/>
    </xf>
    <xf numFmtId="0" fontId="0" fillId="2" borderId="7" xfId="0" applyNumberFormat="1" applyFont="1" applyFill="1" applyBorder="1" applyAlignment="1" applyProtection="1">
      <alignment horizontal="center" vertical="center"/>
    </xf>
    <xf numFmtId="0" fontId="0" fillId="2" borderId="6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10B015513&#20986;&#36008;_202301~07_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作表1"/>
      <sheetName val="Sheet1"/>
    </sheetNames>
    <sheetDataSet>
      <sheetData sheetId="0">
        <row r="5">
          <cell r="A5" t="str">
            <v>Y220321O1302KFFWX23</v>
          </cell>
          <cell r="B5">
            <v>4000</v>
          </cell>
          <cell r="C5">
            <v>2000</v>
          </cell>
          <cell r="F5">
            <v>4000</v>
          </cell>
          <cell r="G5">
            <v>4000</v>
          </cell>
        </row>
        <row r="6">
          <cell r="A6" t="str">
            <v>Y220321O1302KFFWX23B</v>
          </cell>
          <cell r="F6">
            <v>2000</v>
          </cell>
          <cell r="G6">
            <v>8000</v>
          </cell>
        </row>
        <row r="7">
          <cell r="A7" t="str">
            <v>Y220426E1301KFFWX09</v>
          </cell>
          <cell r="F7">
            <v>4000</v>
          </cell>
          <cell r="G7">
            <v>2000</v>
          </cell>
        </row>
        <row r="8">
          <cell r="A8" t="str">
            <v>Y220518E1802KFFWX18</v>
          </cell>
          <cell r="G8">
            <v>20000</v>
          </cell>
        </row>
        <row r="9">
          <cell r="A9" t="str">
            <v>Y220520E3002KFFWX30</v>
          </cell>
          <cell r="F9">
            <v>4000</v>
          </cell>
          <cell r="G9">
            <v>24000</v>
          </cell>
        </row>
        <row r="10">
          <cell r="A10" t="str">
            <v>Y220521E1302KFFWX09</v>
          </cell>
          <cell r="G10">
            <v>16000</v>
          </cell>
        </row>
        <row r="11">
          <cell r="A11" t="str">
            <v>Y220527G1301KFFWX23</v>
          </cell>
          <cell r="F11">
            <v>2000</v>
          </cell>
        </row>
        <row r="12">
          <cell r="A12" t="str">
            <v>Y220829E1302KFFWX31</v>
          </cell>
          <cell r="F12">
            <v>72000</v>
          </cell>
          <cell r="G12">
            <v>52000</v>
          </cell>
        </row>
        <row r="13">
          <cell r="A13" t="str">
            <v>Y230508O1302KFFWX23B-R</v>
          </cell>
          <cell r="B13">
            <v>4000</v>
          </cell>
          <cell r="F13">
            <v>12000</v>
          </cell>
          <cell r="G13">
            <v>8000</v>
          </cell>
        </row>
        <row r="14">
          <cell r="A14" t="str">
            <v>Y230508O1302KFFWX23-R</v>
          </cell>
          <cell r="B14">
            <v>16000</v>
          </cell>
          <cell r="C14">
            <v>8000</v>
          </cell>
          <cell r="F14">
            <v>8000</v>
          </cell>
          <cell r="G14">
            <v>16000</v>
          </cell>
        </row>
        <row r="15">
          <cell r="A15" t="str">
            <v>Y230512E1302KFFWX09-R</v>
          </cell>
          <cell r="F15">
            <v>4000</v>
          </cell>
          <cell r="G15">
            <v>20000</v>
          </cell>
        </row>
        <row r="16">
          <cell r="A16" t="str">
            <v>Y230512E1801KFFWX09-R</v>
          </cell>
          <cell r="G16">
            <v>8000</v>
          </cell>
        </row>
        <row r="17">
          <cell r="A17" t="str">
            <v>Y230512E3002KFFWX30-R</v>
          </cell>
          <cell r="D17">
            <v>8000</v>
          </cell>
          <cell r="F17">
            <v>4000</v>
          </cell>
          <cell r="G17">
            <v>64000</v>
          </cell>
        </row>
        <row r="18">
          <cell r="A18" t="str">
            <v>Y230512G1301KFFWX23-R</v>
          </cell>
          <cell r="F18">
            <v>4000</v>
          </cell>
          <cell r="G18">
            <v>40000</v>
          </cell>
          <cell r="H18">
            <v>12000</v>
          </cell>
        </row>
        <row r="19">
          <cell r="A19" t="str">
            <v>Y230512O1302KFFWX09B-R</v>
          </cell>
          <cell r="F19">
            <v>8000</v>
          </cell>
          <cell r="G19">
            <v>12000</v>
          </cell>
        </row>
        <row r="20">
          <cell r="A20" t="str">
            <v>Y230512O1302KFFWX09-R</v>
          </cell>
          <cell r="F20">
            <v>52000</v>
          </cell>
          <cell r="G20">
            <v>20000</v>
          </cell>
        </row>
        <row r="21">
          <cell r="A21" t="str">
            <v>Y230522E1301KFFWX09-R</v>
          </cell>
          <cell r="G21">
            <v>4000</v>
          </cell>
        </row>
        <row r="22">
          <cell r="A22" t="str">
            <v>Y230522E1302KFFWX09-R</v>
          </cell>
          <cell r="F22">
            <v>4000</v>
          </cell>
          <cell r="G22">
            <v>20000</v>
          </cell>
        </row>
        <row r="23">
          <cell r="A23" t="str">
            <v>Y230624E1302KFFWX34</v>
          </cell>
          <cell r="E23">
            <v>4000</v>
          </cell>
          <cell r="F23">
            <v>20000</v>
          </cell>
          <cell r="G23">
            <v>32000</v>
          </cell>
          <cell r="H23">
            <v>30000</v>
          </cell>
        </row>
        <row r="24">
          <cell r="A24" t="str">
            <v>Y230624E1302KFFWX34B</v>
          </cell>
          <cell r="G24">
            <v>2000</v>
          </cell>
        </row>
        <row r="25">
          <cell r="A25" t="str">
            <v>Y230722E1302KFFWX31</v>
          </cell>
          <cell r="E25">
            <v>12000</v>
          </cell>
          <cell r="H25">
            <v>24000</v>
          </cell>
        </row>
        <row r="26">
          <cell r="A26" t="str">
            <v>Y230723E1302KFFWX31</v>
          </cell>
          <cell r="E26">
            <v>24000</v>
          </cell>
          <cell r="H26">
            <v>82000</v>
          </cell>
        </row>
        <row r="27">
          <cell r="A27" t="str">
            <v>Y230723E1302KFFWXR31B</v>
          </cell>
          <cell r="E27">
            <v>2000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Q15" sqref="Q15"/>
    </sheetView>
  </sheetViews>
  <sheetFormatPr defaultRowHeight="14.4"/>
  <cols>
    <col min="1" max="1" width="9.109375" customWidth="1"/>
    <col min="2" max="2" width="19.44140625" customWidth="1"/>
    <col min="3" max="3" width="13.109375" bestFit="1" customWidth="1"/>
    <col min="4" max="4" width="7.109375" customWidth="1"/>
    <col min="5" max="5" width="18.109375" customWidth="1"/>
    <col min="6" max="6" width="10.6640625" customWidth="1"/>
    <col min="7" max="7" width="23" customWidth="1"/>
    <col min="8" max="11" width="6.21875" bestFit="1" customWidth="1"/>
    <col min="12" max="14" width="8.109375" bestFit="1" customWidth="1"/>
  </cols>
  <sheetData>
    <row r="1" spans="1:14" ht="17.399999999999999">
      <c r="A1" s="14"/>
      <c r="B1" s="14"/>
      <c r="C1" s="14"/>
      <c r="D1" s="14"/>
      <c r="E1" s="14"/>
      <c r="F1" s="14"/>
      <c r="G1" s="14"/>
    </row>
    <row r="2" spans="1:14" ht="24.6" customHeight="1">
      <c r="A2" s="7" t="s">
        <v>43</v>
      </c>
      <c r="B2" s="8"/>
      <c r="C2" s="8"/>
      <c r="D2" s="8"/>
      <c r="E2" s="8"/>
      <c r="F2" s="8"/>
      <c r="G2" s="9"/>
      <c r="H2" s="6" t="s">
        <v>42</v>
      </c>
      <c r="I2" s="6"/>
      <c r="J2" s="6"/>
      <c r="K2" s="6"/>
      <c r="L2" s="6"/>
      <c r="M2" s="6"/>
      <c r="N2" s="6"/>
    </row>
    <row r="3" spans="1:14" s="4" customFormat="1" ht="31.2">
      <c r="A3" s="2" t="s">
        <v>0</v>
      </c>
      <c r="B3" s="2" t="s">
        <v>1</v>
      </c>
      <c r="C3" s="2" t="s">
        <v>2</v>
      </c>
      <c r="D3" s="2" t="s">
        <v>40</v>
      </c>
      <c r="E3" s="3" t="s">
        <v>41</v>
      </c>
      <c r="F3" s="2" t="s">
        <v>3</v>
      </c>
      <c r="G3" s="2" t="s">
        <v>4</v>
      </c>
      <c r="H3" s="5" t="s">
        <v>33</v>
      </c>
      <c r="I3" s="5" t="s">
        <v>34</v>
      </c>
      <c r="J3" s="5" t="s">
        <v>35</v>
      </c>
      <c r="K3" s="5" t="s">
        <v>36</v>
      </c>
      <c r="L3" s="5" t="s">
        <v>37</v>
      </c>
      <c r="M3" s="5" t="s">
        <v>38</v>
      </c>
      <c r="N3" s="5" t="s">
        <v>39</v>
      </c>
    </row>
    <row r="4" spans="1:14">
      <c r="A4" s="1">
        <v>1</v>
      </c>
      <c r="B4" s="1" t="s">
        <v>5</v>
      </c>
      <c r="C4" s="13" t="s">
        <v>6</v>
      </c>
      <c r="D4" s="13">
        <v>2000</v>
      </c>
      <c r="E4" s="10">
        <v>45089</v>
      </c>
      <c r="F4" s="1" t="s">
        <v>7</v>
      </c>
      <c r="G4" s="1" t="s">
        <v>8</v>
      </c>
      <c r="H4" s="1"/>
      <c r="I4" s="1"/>
      <c r="J4" s="1"/>
      <c r="K4" s="1"/>
      <c r="L4" s="1">
        <f>VLOOKUP($G$4:$G$24,[1]工作表1!$A$5:$H$27,6,0)</f>
        <v>72000</v>
      </c>
      <c r="M4" s="1">
        <f>VLOOKUP($G$4:$G$24,[1]工作表1!$A$5:$H$27,7,0)</f>
        <v>52000</v>
      </c>
      <c r="N4" s="1">
        <f>VLOOKUP($G$4:$G$24,[1]工作表1!$A$5:$H$27,8,0)</f>
        <v>0</v>
      </c>
    </row>
    <row r="5" spans="1:14">
      <c r="A5" s="1">
        <v>2</v>
      </c>
      <c r="B5" s="1" t="s">
        <v>5</v>
      </c>
      <c r="C5" s="11"/>
      <c r="D5" s="11"/>
      <c r="E5" s="11"/>
      <c r="F5" s="1" t="s">
        <v>9</v>
      </c>
      <c r="G5" s="1" t="s">
        <v>10</v>
      </c>
      <c r="H5" s="1"/>
      <c r="I5" s="1"/>
      <c r="J5" s="1"/>
      <c r="K5" s="1"/>
      <c r="L5" s="1"/>
      <c r="M5" s="1"/>
      <c r="N5" s="1"/>
    </row>
    <row r="6" spans="1:14">
      <c r="A6" s="1">
        <v>3</v>
      </c>
      <c r="B6" s="1" t="s">
        <v>5</v>
      </c>
      <c r="C6" s="11"/>
      <c r="D6" s="11"/>
      <c r="E6" s="11"/>
      <c r="F6" s="1" t="s">
        <v>9</v>
      </c>
      <c r="G6" s="1" t="s">
        <v>11</v>
      </c>
      <c r="H6" s="1"/>
      <c r="I6" s="1"/>
      <c r="J6" s="1"/>
      <c r="K6" s="1"/>
      <c r="L6" s="1"/>
      <c r="M6" s="1"/>
      <c r="N6" s="1"/>
    </row>
    <row r="7" spans="1:14">
      <c r="A7" s="1">
        <v>4</v>
      </c>
      <c r="B7" s="1" t="s">
        <v>5</v>
      </c>
      <c r="C7" s="11"/>
      <c r="D7" s="11"/>
      <c r="E7" s="11"/>
      <c r="F7" s="1" t="s">
        <v>12</v>
      </c>
      <c r="G7" s="1" t="s">
        <v>13</v>
      </c>
      <c r="H7" s="1"/>
      <c r="I7" s="1"/>
      <c r="J7" s="1"/>
      <c r="K7" s="1"/>
      <c r="L7" s="1"/>
      <c r="M7" s="1"/>
      <c r="N7" s="1"/>
    </row>
    <row r="8" spans="1:14">
      <c r="A8" s="1">
        <v>5</v>
      </c>
      <c r="B8" s="1" t="s">
        <v>5</v>
      </c>
      <c r="C8" s="11"/>
      <c r="D8" s="11"/>
      <c r="E8" s="11"/>
      <c r="F8" s="1" t="s">
        <v>12</v>
      </c>
      <c r="G8" s="1" t="s">
        <v>14</v>
      </c>
      <c r="H8" s="1"/>
      <c r="I8" s="1"/>
      <c r="J8" s="1"/>
      <c r="K8" s="1"/>
      <c r="L8" s="1"/>
      <c r="M8" s="1"/>
      <c r="N8" s="1"/>
    </row>
    <row r="9" spans="1:14">
      <c r="A9" s="1">
        <v>6</v>
      </c>
      <c r="B9" s="1" t="s">
        <v>5</v>
      </c>
      <c r="C9" s="11"/>
      <c r="D9" s="11"/>
      <c r="E9" s="11"/>
      <c r="F9" s="1" t="s">
        <v>12</v>
      </c>
      <c r="G9" s="1" t="s">
        <v>15</v>
      </c>
      <c r="H9" s="1"/>
      <c r="I9" s="1"/>
      <c r="J9" s="1"/>
      <c r="K9" s="1"/>
      <c r="L9" s="1"/>
      <c r="M9" s="1"/>
      <c r="N9" s="1"/>
    </row>
    <row r="10" spans="1:14">
      <c r="A10" s="1">
        <v>7</v>
      </c>
      <c r="B10" s="1" t="s">
        <v>5</v>
      </c>
      <c r="C10" s="11"/>
      <c r="D10" s="11"/>
      <c r="E10" s="11"/>
      <c r="F10" s="1" t="s">
        <v>12</v>
      </c>
      <c r="G10" s="1" t="s">
        <v>16</v>
      </c>
      <c r="H10" s="1"/>
      <c r="I10" s="1"/>
      <c r="J10" s="1"/>
      <c r="K10" s="1"/>
      <c r="L10" s="1"/>
      <c r="M10" s="1"/>
      <c r="N10" s="1"/>
    </row>
    <row r="11" spans="1:14">
      <c r="A11" s="1">
        <v>8</v>
      </c>
      <c r="B11" s="1" t="s">
        <v>5</v>
      </c>
      <c r="C11" s="11"/>
      <c r="D11" s="11"/>
      <c r="E11" s="11"/>
      <c r="F11" s="1" t="s">
        <v>12</v>
      </c>
      <c r="G11" s="1" t="s">
        <v>17</v>
      </c>
      <c r="H11" s="1"/>
      <c r="I11" s="1"/>
      <c r="J11" s="1"/>
      <c r="K11" s="1"/>
      <c r="L11" s="1"/>
      <c r="M11" s="1"/>
      <c r="N11" s="1"/>
    </row>
    <row r="12" spans="1:14">
      <c r="A12" s="1">
        <v>9</v>
      </c>
      <c r="B12" s="1" t="s">
        <v>5</v>
      </c>
      <c r="C12" s="12"/>
      <c r="D12" s="12"/>
      <c r="E12" s="12"/>
      <c r="F12" s="1" t="s">
        <v>12</v>
      </c>
      <c r="G12" s="1" t="s">
        <v>18</v>
      </c>
      <c r="H12" s="1"/>
      <c r="I12" s="1"/>
      <c r="J12" s="1"/>
      <c r="K12" s="1"/>
      <c r="L12" s="1"/>
      <c r="M12" s="1"/>
      <c r="N12" s="1"/>
    </row>
    <row r="13" spans="1:14">
      <c r="A13" s="1">
        <v>10</v>
      </c>
      <c r="B13" s="1" t="s">
        <v>5</v>
      </c>
      <c r="C13" s="13" t="s">
        <v>19</v>
      </c>
      <c r="D13" s="13">
        <v>2050</v>
      </c>
      <c r="E13" s="10">
        <v>45112</v>
      </c>
      <c r="F13" s="1" t="s">
        <v>7</v>
      </c>
      <c r="G13" s="1" t="s">
        <v>8</v>
      </c>
      <c r="H13" s="1"/>
      <c r="I13" s="1"/>
      <c r="J13" s="1"/>
      <c r="K13" s="1"/>
      <c r="L13" s="1">
        <f>VLOOKUP($G$4:$G$24,[1]工作表1!$A$5:$H$27,6,0)</f>
        <v>72000</v>
      </c>
      <c r="M13" s="1">
        <f>VLOOKUP($G$4:$G$24,[1]工作表1!$A$5:$H$27,7,0)</f>
        <v>52000</v>
      </c>
      <c r="N13" s="1">
        <f>VLOOKUP($G$4:$G$24,[1]工作表1!$A$5:$H$27,8,0)</f>
        <v>0</v>
      </c>
    </row>
    <row r="14" spans="1:14">
      <c r="A14" s="1">
        <v>11</v>
      </c>
      <c r="B14" s="1" t="s">
        <v>5</v>
      </c>
      <c r="C14" s="11"/>
      <c r="D14" s="11"/>
      <c r="E14" s="11"/>
      <c r="F14" s="1" t="s">
        <v>20</v>
      </c>
      <c r="G14" s="1" t="s">
        <v>21</v>
      </c>
      <c r="H14" s="1"/>
      <c r="I14" s="1"/>
      <c r="J14" s="1"/>
      <c r="K14" s="1"/>
      <c r="L14" s="1"/>
      <c r="M14" s="1"/>
      <c r="N14" s="1"/>
    </row>
    <row r="15" spans="1:14">
      <c r="A15" s="1">
        <v>12</v>
      </c>
      <c r="B15" s="1" t="s">
        <v>5</v>
      </c>
      <c r="C15" s="11"/>
      <c r="D15" s="11"/>
      <c r="E15" s="11"/>
      <c r="F15" s="1" t="s">
        <v>20</v>
      </c>
      <c r="G15" s="1" t="s">
        <v>22</v>
      </c>
      <c r="H15" s="1"/>
      <c r="I15" s="1"/>
      <c r="J15" s="1"/>
      <c r="K15" s="1"/>
      <c r="L15" s="1"/>
      <c r="M15" s="1"/>
      <c r="N15" s="1"/>
    </row>
    <row r="16" spans="1:14">
      <c r="A16" s="1">
        <v>13</v>
      </c>
      <c r="B16" s="1" t="s">
        <v>5</v>
      </c>
      <c r="C16" s="12"/>
      <c r="D16" s="12"/>
      <c r="E16" s="12"/>
      <c r="F16" s="1" t="s">
        <v>23</v>
      </c>
      <c r="G16" s="1" t="s">
        <v>24</v>
      </c>
      <c r="H16" s="1"/>
      <c r="I16" s="1"/>
      <c r="J16" s="1"/>
      <c r="K16" s="1">
        <f>VLOOKUP($G$4:$G$24,[1]工作表1!$A$5:$H$27,5,0)</f>
        <v>4000</v>
      </c>
      <c r="L16" s="1">
        <f>VLOOKUP($G$4:$G$24,[1]工作表1!$A$5:$H$27,6,0)</f>
        <v>20000</v>
      </c>
      <c r="M16" s="1">
        <f>VLOOKUP($G$4:$G$24,[1]工作表1!$A$5:$H$27,7,0)</f>
        <v>32000</v>
      </c>
      <c r="N16" s="1">
        <f>VLOOKUP($G$4:$G$24,[1]工作表1!$A$5:$H$27,8,0)</f>
        <v>30000</v>
      </c>
    </row>
    <row r="17" spans="1:14">
      <c r="A17" s="15">
        <v>14</v>
      </c>
      <c r="B17" s="15" t="s">
        <v>5</v>
      </c>
      <c r="C17" s="16" t="s">
        <v>25</v>
      </c>
      <c r="D17" s="16">
        <v>1902</v>
      </c>
      <c r="E17" s="17">
        <v>45134</v>
      </c>
      <c r="F17" s="15" t="s">
        <v>26</v>
      </c>
      <c r="G17" s="15" t="s">
        <v>27</v>
      </c>
      <c r="H17" s="15"/>
      <c r="I17" s="15"/>
      <c r="J17" s="15"/>
      <c r="K17" s="15">
        <f>VLOOKUP($G$4:$G$24,[1]工作表1!$A$5:$H$27,5,0)</f>
        <v>12000</v>
      </c>
      <c r="L17" s="15"/>
      <c r="M17" s="15"/>
      <c r="N17" s="15">
        <f>VLOOKUP($G$4:$G$24,[1]工作表1!$A$5:$H$27,8,0)</f>
        <v>24000</v>
      </c>
    </row>
    <row r="18" spans="1:14">
      <c r="A18" s="15">
        <v>15</v>
      </c>
      <c r="B18" s="15" t="s">
        <v>5</v>
      </c>
      <c r="C18" s="18"/>
      <c r="D18" s="18"/>
      <c r="E18" s="18"/>
      <c r="F18" s="15" t="s">
        <v>28</v>
      </c>
      <c r="G18" s="15" t="s">
        <v>29</v>
      </c>
      <c r="H18" s="15"/>
      <c r="I18" s="15"/>
      <c r="J18" s="15"/>
      <c r="K18" s="15">
        <f>VLOOKUP($G$4:$G$24,[1]工作表1!$A$5:$H$27,5,0)</f>
        <v>24000</v>
      </c>
      <c r="L18" s="15"/>
      <c r="M18" s="15"/>
      <c r="N18" s="15">
        <f>VLOOKUP($G$4:$G$24,[1]工作表1!$A$5:$H$27,8,0)</f>
        <v>82000</v>
      </c>
    </row>
    <row r="19" spans="1:14">
      <c r="A19" s="15">
        <v>16</v>
      </c>
      <c r="B19" s="15" t="s">
        <v>5</v>
      </c>
      <c r="C19" s="16" t="s">
        <v>30</v>
      </c>
      <c r="D19" s="16">
        <v>2000</v>
      </c>
      <c r="E19" s="17">
        <v>45138</v>
      </c>
      <c r="F19" s="15" t="s">
        <v>26</v>
      </c>
      <c r="G19" s="15" t="s">
        <v>27</v>
      </c>
      <c r="H19" s="15"/>
      <c r="I19" s="15"/>
      <c r="J19" s="15"/>
      <c r="K19" s="15">
        <f>VLOOKUP($G$4:$G$24,[1]工作表1!$A$5:$H$27,5,0)</f>
        <v>12000</v>
      </c>
      <c r="L19" s="15"/>
      <c r="M19" s="15"/>
      <c r="N19" s="15">
        <f>VLOOKUP($G$4:$G$24,[1]工作表1!$A$5:$H$27,8,0)</f>
        <v>24000</v>
      </c>
    </row>
    <row r="20" spans="1:14">
      <c r="A20" s="15">
        <v>17</v>
      </c>
      <c r="B20" s="15" t="s">
        <v>5</v>
      </c>
      <c r="C20" s="19"/>
      <c r="D20" s="19"/>
      <c r="E20" s="19"/>
      <c r="F20" s="15" t="s">
        <v>28</v>
      </c>
      <c r="G20" s="15" t="s">
        <v>29</v>
      </c>
      <c r="H20" s="15"/>
      <c r="I20" s="15"/>
      <c r="J20" s="15"/>
      <c r="K20" s="15">
        <f>VLOOKUP($G$4:$G$24,[1]工作表1!$A$5:$H$27,5,0)</f>
        <v>24000</v>
      </c>
      <c r="L20" s="15"/>
      <c r="M20" s="15"/>
      <c r="N20" s="15">
        <f>VLOOKUP($G$4:$G$24,[1]工作表1!$A$5:$H$27,8,0)</f>
        <v>82000</v>
      </c>
    </row>
    <row r="21" spans="1:14">
      <c r="A21" s="15">
        <v>18</v>
      </c>
      <c r="B21" s="15" t="s">
        <v>5</v>
      </c>
      <c r="C21" s="18"/>
      <c r="D21" s="18"/>
      <c r="E21" s="18"/>
      <c r="F21" s="15" t="s">
        <v>28</v>
      </c>
      <c r="G21" s="15" t="s">
        <v>31</v>
      </c>
      <c r="H21" s="15"/>
      <c r="I21" s="15"/>
      <c r="J21" s="15"/>
      <c r="K21" s="15"/>
      <c r="L21" s="15"/>
      <c r="M21" s="15"/>
      <c r="N21" s="15"/>
    </row>
    <row r="22" spans="1:14">
      <c r="A22" s="15">
        <v>19</v>
      </c>
      <c r="B22" s="15" t="s">
        <v>5</v>
      </c>
      <c r="C22" s="16" t="s">
        <v>32</v>
      </c>
      <c r="D22" s="16">
        <v>98</v>
      </c>
      <c r="E22" s="17">
        <v>45127</v>
      </c>
      <c r="F22" s="15" t="s">
        <v>7</v>
      </c>
      <c r="G22" s="15" t="s">
        <v>8</v>
      </c>
      <c r="H22" s="15"/>
      <c r="I22" s="15"/>
      <c r="J22" s="15"/>
      <c r="K22" s="15"/>
      <c r="L22" s="15">
        <f>VLOOKUP($G$4:$G$24,[1]工作表1!$A$5:$H$27,6,0)</f>
        <v>72000</v>
      </c>
      <c r="M22" s="15">
        <f>VLOOKUP($G$4:$G$24,[1]工作表1!$A$5:$H$27,7,0)</f>
        <v>52000</v>
      </c>
      <c r="N22" s="15">
        <f>VLOOKUP($G$4:$G$24,[1]工作表1!$A$5:$H$27,8,0)</f>
        <v>0</v>
      </c>
    </row>
    <row r="23" spans="1:14">
      <c r="A23" s="15">
        <v>20</v>
      </c>
      <c r="B23" s="15" t="s">
        <v>5</v>
      </c>
      <c r="C23" s="19"/>
      <c r="D23" s="19"/>
      <c r="E23" s="19"/>
      <c r="F23" s="15" t="s">
        <v>12</v>
      </c>
      <c r="G23" s="15" t="s">
        <v>16</v>
      </c>
      <c r="H23" s="15"/>
      <c r="I23" s="15"/>
      <c r="J23" s="15"/>
      <c r="K23" s="15"/>
      <c r="L23" s="15"/>
      <c r="M23" s="15"/>
      <c r="N23" s="15"/>
    </row>
    <row r="24" spans="1:14">
      <c r="A24" s="15">
        <v>21</v>
      </c>
      <c r="B24" s="15" t="s">
        <v>5</v>
      </c>
      <c r="C24" s="18"/>
      <c r="D24" s="18"/>
      <c r="E24" s="18"/>
      <c r="F24" s="15" t="s">
        <v>23</v>
      </c>
      <c r="G24" s="15" t="s">
        <v>24</v>
      </c>
      <c r="H24" s="15"/>
      <c r="I24" s="15"/>
      <c r="J24" s="15"/>
      <c r="K24" s="15">
        <f>VLOOKUP($G$4:$G$24,[1]工作表1!$A$5:$H$27,5,0)</f>
        <v>4000</v>
      </c>
      <c r="L24" s="15">
        <f>VLOOKUP($G$4:$G$24,[1]工作表1!$A$5:$H$27,6,0)</f>
        <v>20000</v>
      </c>
      <c r="M24" s="15">
        <f>VLOOKUP($G$4:$G$24,[1]工作表1!$A$5:$H$27,7,0)</f>
        <v>32000</v>
      </c>
      <c r="N24" s="15">
        <f>VLOOKUP($G$4:$G$24,[1]工作表1!$A$5:$H$27,8,0)</f>
        <v>30000</v>
      </c>
    </row>
  </sheetData>
  <autoFilter ref="H3:N24"/>
  <mergeCells count="18">
    <mergeCell ref="A1:G1"/>
    <mergeCell ref="C4:C12"/>
    <mergeCell ref="C13:C16"/>
    <mergeCell ref="C17:C18"/>
    <mergeCell ref="D4:D12"/>
    <mergeCell ref="D13:D16"/>
    <mergeCell ref="D17:D18"/>
    <mergeCell ref="E4:E12"/>
    <mergeCell ref="E13:E16"/>
    <mergeCell ref="E17:E18"/>
    <mergeCell ref="H2:N2"/>
    <mergeCell ref="A2:G2"/>
    <mergeCell ref="E19:E21"/>
    <mergeCell ref="E22:E24"/>
    <mergeCell ref="D19:D21"/>
    <mergeCell ref="D22:D24"/>
    <mergeCell ref="C19:C21"/>
    <mergeCell ref="C22:C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 to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陳國安</cp:lastModifiedBy>
  <dcterms:modified xsi:type="dcterms:W3CDTF">2023-08-29T07:29:13Z</dcterms:modified>
</cp:coreProperties>
</file>